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fileserver\Area_gruppi\Dir12\GARE_ACQUISTI\Gare_2023\2023_xxx_NED-NPD\capitolato\documenti rivisti giugno 2024\documenti definitivi x CPM\"/>
    </mc:Choice>
  </mc:AlternateContent>
  <xr:revisionPtr revIDLastSave="0" documentId="13_ncr:1_{3FD20B56-C462-423C-904E-120FD1D57F57}"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1" l="1"/>
  <c r="K5" i="1"/>
  <c r="K6" i="1"/>
  <c r="K3" i="1"/>
  <c r="J4" i="1"/>
  <c r="J5" i="1"/>
  <c r="J6" i="1"/>
  <c r="J3" i="1"/>
  <c r="I4" i="1"/>
  <c r="I5" i="1"/>
  <c r="I6" i="1"/>
  <c r="I3" i="1"/>
  <c r="H4" i="1"/>
  <c r="H5" i="1"/>
  <c r="H6" i="1"/>
  <c r="H3" i="1"/>
</calcChain>
</file>

<file path=xl/sharedStrings.xml><?xml version="1.0" encoding="utf-8"?>
<sst xmlns="http://schemas.openxmlformats.org/spreadsheetml/2006/main" count="21" uniqueCount="17">
  <si>
    <t>PIEMONTE</t>
  </si>
  <si>
    <t>VDA</t>
  </si>
  <si>
    <t>DESCRIZIONE</t>
  </si>
  <si>
    <t>n. pazienti/anno</t>
  </si>
  <si>
    <t>n. sacche/giorni di terapia/anno (sub lotti a-b-c)                    n.kit di medicazione/anno (sub lotto d)</t>
  </si>
  <si>
    <t>Unità misura per la formulazione del prezzo</t>
  </si>
  <si>
    <t>BASE D'ASTA</t>
  </si>
  <si>
    <t>Preparazione, fornitura e consegna di prodotti per nutrizione parenterale domiciliare (N.P.D.) ovvero di sacche premiscelate allestite su prescrizione personalizzata, per pazienti affetti da insufficienza intestinale cronica benigna, sia in età adulta sia in età pediatrica e fornitura degli accessori necessari alla somministrazione dei prodotti e di servizio di training infermieristico (addestramento nursing e monitoraggio)</t>
  </si>
  <si>
    <t>GIORNO DI TERAPIA</t>
  </si>
  <si>
    <r>
      <t xml:space="preserve">Fornitura e consegna di prodotti per nutrizione parenterale domiciliare (N.P.D.) ovvero di sacche </t>
    </r>
    <r>
      <rPr>
        <u/>
        <sz val="11"/>
        <color indexed="8"/>
        <rFont val="Calibri"/>
        <family val="2"/>
      </rPr>
      <t>già presenti in commercio</t>
    </r>
    <r>
      <rPr>
        <sz val="11"/>
        <color theme="1"/>
        <rFont val="Calibri"/>
        <family val="2"/>
        <scheme val="minor"/>
      </rPr>
      <t>, per pazienti affetti da insufficienza intestinale cronica benigna, sia in età adulta sia in età pediatrica e fornitura degli accessori necessari alla somministrazione dei prodotti e di  servizio di training infermieristico (addestramento nursing e monitoraggio)</t>
    </r>
  </si>
  <si>
    <t>Fornitura e consegna di prodotti per idratazione ovvero di sacche o soluzioni per infusione, per pazienti affetti da insufficienza Intestinale di Classe A secondo la classificazione clinica delle Linee Guida Espen 2016, sia in età adulta sia in età pediatrica e fornitura degli accessori necessari alla somministrazione dei prodotti e di servizi di training infermieristico.</t>
  </si>
  <si>
    <t>Fornitura e consegna di Kit di medicazione per pervietà catetere venoso centrale in caso di interruzione temporanea della NPD</t>
  </si>
  <si>
    <t>CONSEGNA</t>
  </si>
  <si>
    <t>IMPORTO ANNUO PIEMONTE</t>
  </si>
  <si>
    <t>IMPORTO ANNUO VDA</t>
  </si>
  <si>
    <t>IMPORTO ANNUO COMPLESSIVO</t>
  </si>
  <si>
    <t>IMPORTO QUADRIENNALE COMPLESSIVO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</si>
</sst>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3" x14ac:knownFonts="1">
    <font>
      <sz val="11"/>
      <color theme="1"/>
      <name val="Calibri"/>
      <family val="2"/>
      <scheme val="minor"/>
    </font>
    <font>
      <b/>
      <sz val="11"/>
      <color indexed="8"/>
      <name val="Calibri"/>
      <family val="2"/>
    </font>
    <font>
      <u/>
      <sz val="11"/>
      <color indexed="8"/>
      <name val="Calibri"/>
      <family val="2"/>
    </font>
  </fonts>
  <fills count="5">
    <fill>
      <patternFill patternType="none"/>
    </fill>
    <fill>
      <patternFill patternType="gray125"/>
    </fill>
    <fill>
      <patternFill patternType="solid">
        <fgColor rgb="FFFFFF00"/>
        <bgColor indexed="64"/>
      </patternFill>
    </fill>
    <fill>
      <patternFill patternType="solid">
        <fgColor indexed="13"/>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2">
    <xf numFmtId="0" fontId="0" fillId="0" borderId="0" xfId="0"/>
    <xf numFmtId="0" fontId="0" fillId="0" borderId="0" xfId="0" applyAlignment="1">
      <alignment wrapText="1"/>
    </xf>
    <xf numFmtId="49"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wrapText="1"/>
    </xf>
    <xf numFmtId="3" fontId="0" fillId="0" borderId="1" xfId="0" applyNumberFormat="1" applyBorder="1" applyAlignment="1">
      <alignment horizontal="center" vertical="center"/>
    </xf>
    <xf numFmtId="164" fontId="0" fillId="0" borderId="1" xfId="0" applyNumberFormat="1" applyBorder="1"/>
    <xf numFmtId="0" fontId="0" fillId="2" borderId="1" xfId="0" applyFill="1" applyBorder="1" applyAlignment="1">
      <alignment horizontal="center"/>
    </xf>
    <xf numFmtId="49" fontId="1" fillId="3" borderId="2" xfId="0" applyNumberFormat="1" applyFont="1" applyFill="1" applyBorder="1" applyAlignment="1">
      <alignment horizontal="center" vertical="center" wrapText="1"/>
    </xf>
    <xf numFmtId="0" fontId="0" fillId="0" borderId="2" xfId="0" applyBorder="1" applyAlignment="1">
      <alignment horizontal="center" vertical="center"/>
    </xf>
    <xf numFmtId="164" fontId="0" fillId="4" borderId="1" xfId="0" applyNumberFormat="1" applyFill="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
  <sheetViews>
    <sheetView tabSelected="1" topLeftCell="B1" workbookViewId="0">
      <selection activeCell="I4" sqref="I4"/>
    </sheetView>
  </sheetViews>
  <sheetFormatPr defaultRowHeight="15" x14ac:dyDescent="0.25"/>
  <cols>
    <col min="1" max="1" width="78.5703125" customWidth="1"/>
    <col min="2" max="2" width="11.28515625" customWidth="1"/>
    <col min="3" max="3" width="43.5703125" customWidth="1"/>
    <col min="4" max="4" width="11.42578125" customWidth="1"/>
    <col min="5" max="5" width="31.140625" customWidth="1"/>
    <col min="6" max="6" width="30.140625" customWidth="1"/>
    <col min="7" max="7" width="32.28515625" customWidth="1"/>
    <col min="8" max="8" width="26.28515625" customWidth="1"/>
    <col min="9" max="9" width="18.28515625" customWidth="1"/>
    <col min="10" max="10" width="23.28515625" customWidth="1"/>
    <col min="11" max="11" width="19.42578125" customWidth="1"/>
  </cols>
  <sheetData>
    <row r="1" spans="1:11" ht="54.75" customHeight="1" x14ac:dyDescent="0.25">
      <c r="A1" s="1"/>
      <c r="B1" s="8" t="s">
        <v>0</v>
      </c>
      <c r="C1" s="8"/>
      <c r="D1" s="8" t="s">
        <v>1</v>
      </c>
      <c r="E1" s="8"/>
    </row>
    <row r="2" spans="1:11" ht="72" customHeight="1" x14ac:dyDescent="0.25">
      <c r="A2" s="2" t="s">
        <v>2</v>
      </c>
      <c r="B2" s="2" t="s">
        <v>3</v>
      </c>
      <c r="C2" s="3" t="s">
        <v>4</v>
      </c>
      <c r="D2" s="2" t="s">
        <v>3</v>
      </c>
      <c r="E2" s="3" t="s">
        <v>4</v>
      </c>
      <c r="F2" s="9" t="s">
        <v>5</v>
      </c>
      <c r="G2" s="2" t="s">
        <v>6</v>
      </c>
      <c r="H2" s="2" t="s">
        <v>13</v>
      </c>
      <c r="I2" s="2" t="s">
        <v>14</v>
      </c>
      <c r="J2" s="2" t="s">
        <v>15</v>
      </c>
      <c r="K2" s="2" t="s">
        <v>16</v>
      </c>
    </row>
    <row r="3" spans="1:11" ht="87.75" customHeight="1" x14ac:dyDescent="0.25">
      <c r="A3" s="4" t="s">
        <v>7</v>
      </c>
      <c r="B3" s="5">
        <v>148</v>
      </c>
      <c r="C3" s="6">
        <v>38467</v>
      </c>
      <c r="D3" s="6">
        <v>1</v>
      </c>
      <c r="E3" s="6">
        <v>340</v>
      </c>
      <c r="F3" s="10" t="s">
        <v>8</v>
      </c>
      <c r="G3" s="11">
        <v>94</v>
      </c>
      <c r="H3" s="11">
        <f>G3*C3</f>
        <v>3615898</v>
      </c>
      <c r="I3" s="11">
        <f>G3*E3</f>
        <v>31960</v>
      </c>
      <c r="J3" s="7">
        <f>H3+I3</f>
        <v>3647858</v>
      </c>
      <c r="K3" s="7">
        <f>J3*4</f>
        <v>14591432</v>
      </c>
    </row>
    <row r="4" spans="1:11" ht="94.5" customHeight="1" x14ac:dyDescent="0.25">
      <c r="A4" s="4" t="s">
        <v>9</v>
      </c>
      <c r="B4" s="5">
        <v>62</v>
      </c>
      <c r="C4" s="6">
        <v>11879</v>
      </c>
      <c r="D4" s="6">
        <v>1</v>
      </c>
      <c r="E4" s="6">
        <v>340</v>
      </c>
      <c r="F4" s="10" t="s">
        <v>8</v>
      </c>
      <c r="G4" s="11">
        <v>60</v>
      </c>
      <c r="H4" s="11">
        <f t="shared" ref="H4:H6" si="0">G4*C4</f>
        <v>712740</v>
      </c>
      <c r="I4" s="11">
        <f t="shared" ref="I4:I6" si="1">G4*E4</f>
        <v>20400</v>
      </c>
      <c r="J4" s="7">
        <f t="shared" ref="J4:J6" si="2">H4+I4</f>
        <v>733140</v>
      </c>
      <c r="K4" s="7">
        <f t="shared" ref="K4:K6" si="3">J4*4</f>
        <v>2932560</v>
      </c>
    </row>
    <row r="5" spans="1:11" ht="87.75" customHeight="1" x14ac:dyDescent="0.25">
      <c r="A5" s="4" t="s">
        <v>10</v>
      </c>
      <c r="B5" s="5">
        <v>37</v>
      </c>
      <c r="C5" s="6">
        <v>6676</v>
      </c>
      <c r="D5" s="6">
        <v>1</v>
      </c>
      <c r="E5" s="6">
        <v>340</v>
      </c>
      <c r="F5" s="10" t="s">
        <v>8</v>
      </c>
      <c r="G5" s="11">
        <v>50</v>
      </c>
      <c r="H5" s="11">
        <f t="shared" si="0"/>
        <v>333800</v>
      </c>
      <c r="I5" s="11">
        <f t="shared" si="1"/>
        <v>17000</v>
      </c>
      <c r="J5" s="7">
        <f t="shared" si="2"/>
        <v>350800</v>
      </c>
      <c r="K5" s="7">
        <f t="shared" si="3"/>
        <v>1403200</v>
      </c>
    </row>
    <row r="6" spans="1:11" ht="53.25" customHeight="1" x14ac:dyDescent="0.25">
      <c r="A6" s="4" t="s">
        <v>11</v>
      </c>
      <c r="B6" s="5">
        <v>46</v>
      </c>
      <c r="C6" s="6">
        <v>1690</v>
      </c>
      <c r="D6" s="6"/>
      <c r="E6" s="6">
        <v>75</v>
      </c>
      <c r="F6" s="10" t="s">
        <v>12</v>
      </c>
      <c r="G6" s="11">
        <v>30</v>
      </c>
      <c r="H6" s="11">
        <f t="shared" si="0"/>
        <v>50700</v>
      </c>
      <c r="I6" s="11">
        <f t="shared" si="1"/>
        <v>2250</v>
      </c>
      <c r="J6" s="7">
        <f t="shared" si="2"/>
        <v>52950</v>
      </c>
      <c r="K6" s="7">
        <f t="shared" si="3"/>
        <v>211800</v>
      </c>
    </row>
  </sheetData>
  <mergeCells count="2">
    <mergeCell ref="B1:C1"/>
    <mergeCell ref="D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Tiziana Lamarino</dc:creator>
  <cp:lastModifiedBy>Daniela Piccioni</cp:lastModifiedBy>
  <dcterms:created xsi:type="dcterms:W3CDTF">2015-06-05T18:17:20Z</dcterms:created>
  <dcterms:modified xsi:type="dcterms:W3CDTF">2024-06-20T09:42:26Z</dcterms:modified>
</cp:coreProperties>
</file>